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431" windowWidth="8505" windowHeight="11640" tabRatio="677" activeTab="0"/>
  </bookViews>
  <sheets>
    <sheet name="中级 （工程）" sheetId="1" r:id="rId1"/>
  </sheets>
  <definedNames>
    <definedName name="_xlnm.Print_Titles" localSheetId="0">'中级 （工程）'!$2:$3</definedName>
  </definedNames>
  <calcPr fullCalcOnLoad="1"/>
</workbook>
</file>

<file path=xl/sharedStrings.xml><?xml version="1.0" encoding="utf-8"?>
<sst xmlns="http://schemas.openxmlformats.org/spreadsheetml/2006/main" count="85" uniqueCount="58">
  <si>
    <t>组别</t>
  </si>
  <si>
    <t>所在单位</t>
  </si>
  <si>
    <t>姓名</t>
  </si>
  <si>
    <t>现有      职称</t>
  </si>
  <si>
    <t>业务、兼职分（50%）</t>
  </si>
  <si>
    <t>科研分                 （40%）</t>
  </si>
  <si>
    <t>思想政治表现及单项加减分（10%）</t>
  </si>
  <si>
    <t>总分</t>
  </si>
  <si>
    <t>量化分</t>
  </si>
  <si>
    <t>折算后            得分</t>
  </si>
  <si>
    <t>折算后   得分</t>
  </si>
  <si>
    <t>思想政治表现量化分</t>
  </si>
  <si>
    <t>单项加减分量化分</t>
  </si>
  <si>
    <t>思想政治表现及单项加减分量化合计分</t>
  </si>
  <si>
    <t>折算后                得分</t>
  </si>
  <si>
    <t>拟申报职称</t>
  </si>
  <si>
    <t>名次</t>
  </si>
  <si>
    <t>何正玲</t>
  </si>
  <si>
    <t>工程系列中级</t>
  </si>
  <si>
    <t>实验室与网络管理处</t>
  </si>
  <si>
    <t>张晓蓉</t>
  </si>
  <si>
    <t>助理工程师</t>
  </si>
  <si>
    <t>工程师</t>
  </si>
  <si>
    <t>146</t>
  </si>
  <si>
    <t>545.1</t>
  </si>
  <si>
    <t>98</t>
  </si>
  <si>
    <t>8</t>
  </si>
  <si>
    <t>图书馆</t>
  </si>
  <si>
    <t>刘玮瑶</t>
  </si>
  <si>
    <t>150</t>
  </si>
  <si>
    <t>337</t>
  </si>
  <si>
    <t>100</t>
  </si>
  <si>
    <t>13</t>
  </si>
  <si>
    <t>物理与机械电子工程学院</t>
  </si>
  <si>
    <t>田浩</t>
  </si>
  <si>
    <t>143</t>
  </si>
  <si>
    <t>271</t>
  </si>
  <si>
    <t>95</t>
  </si>
  <si>
    <t>7</t>
  </si>
  <si>
    <t>240</t>
  </si>
  <si>
    <t>15</t>
  </si>
  <si>
    <t>数学与计算机工程学院</t>
  </si>
  <si>
    <t>赵建勋</t>
  </si>
  <si>
    <t>119</t>
  </si>
  <si>
    <t>18.5</t>
  </si>
  <si>
    <t>陈明</t>
  </si>
  <si>
    <t>107.5</t>
  </si>
  <si>
    <t>翁垚</t>
  </si>
  <si>
    <t>60</t>
  </si>
  <si>
    <t>7.5</t>
  </si>
  <si>
    <t>雷佩莹</t>
  </si>
  <si>
    <t>讲师</t>
  </si>
  <si>
    <t>转评工程师</t>
  </si>
  <si>
    <t>147</t>
  </si>
  <si>
    <t>558.3</t>
  </si>
  <si>
    <t>12.5</t>
  </si>
  <si>
    <t>转评</t>
  </si>
  <si>
    <r>
      <t>2013</t>
    </r>
    <r>
      <rPr>
        <b/>
        <sz val="22"/>
        <rFont val="宋体"/>
        <family val="0"/>
      </rPr>
      <t>年专业技术职务评审综合量化一览表（申报工程系列中级）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</si>
</sst>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.00_ "/>
    <numFmt numFmtId="186" formatCode="0;[Red]0"/>
    <numFmt numFmtId="187" formatCode="0.00000_ "/>
    <numFmt numFmtId="188" formatCode="0.0000_ "/>
    <numFmt numFmtId="189" formatCode="0.000_ "/>
    <numFmt numFmtId="190" formatCode="0.00_);[Red]\(0.00\)"/>
    <numFmt numFmtId="191" formatCode="0.0E+00"/>
    <numFmt numFmtId="192" formatCode="0.00;[Red]0.00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85" zoomScaleNormal="85" zoomScalePageLayoutView="0" workbookViewId="0" topLeftCell="A1">
      <selection activeCell="L10" sqref="L10"/>
    </sheetView>
  </sheetViews>
  <sheetFormatPr defaultColWidth="9.00390625" defaultRowHeight="14.25"/>
  <cols>
    <col min="1" max="1" width="3.625" style="0" customWidth="1"/>
    <col min="2" max="2" width="15.00390625" style="0" customWidth="1"/>
    <col min="3" max="3" width="8.375" style="0" customWidth="1"/>
    <col min="4" max="4" width="12.50390625" style="0" customWidth="1"/>
    <col min="5" max="5" width="10.375" style="1" customWidth="1"/>
    <col min="6" max="6" width="7.625" style="2" customWidth="1"/>
    <col min="7" max="7" width="8.375" style="2" customWidth="1"/>
    <col min="8" max="8" width="8.125" style="2" customWidth="1"/>
    <col min="9" max="9" width="8.50390625" style="2" customWidth="1"/>
    <col min="10" max="10" width="8.375" style="2" customWidth="1"/>
    <col min="11" max="11" width="8.625" style="2" customWidth="1"/>
    <col min="12" max="12" width="14.375" style="2" customWidth="1"/>
    <col min="13" max="13" width="8.75390625" style="2" customWidth="1"/>
    <col min="14" max="14" width="8.50390625" style="2" customWidth="1"/>
    <col min="15" max="15" width="5.375" style="3" customWidth="1"/>
  </cols>
  <sheetData>
    <row r="1" spans="1:15" ht="49.5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15</v>
      </c>
      <c r="F2" s="12" t="s">
        <v>4</v>
      </c>
      <c r="G2" s="12"/>
      <c r="H2" s="12" t="s">
        <v>5</v>
      </c>
      <c r="I2" s="12"/>
      <c r="J2" s="12" t="s">
        <v>6</v>
      </c>
      <c r="K2" s="12"/>
      <c r="L2" s="12"/>
      <c r="M2" s="12"/>
      <c r="N2" s="12" t="s">
        <v>7</v>
      </c>
      <c r="O2" s="12" t="s">
        <v>16</v>
      </c>
    </row>
    <row r="3" spans="1:19" ht="44.25" customHeight="1">
      <c r="A3" s="11"/>
      <c r="B3" s="11"/>
      <c r="C3" s="11"/>
      <c r="D3" s="11"/>
      <c r="E3" s="11"/>
      <c r="F3" s="6" t="s">
        <v>8</v>
      </c>
      <c r="G3" s="6" t="s">
        <v>9</v>
      </c>
      <c r="H3" s="6" t="s">
        <v>8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/>
      <c r="O3" s="12"/>
      <c r="S3" s="5"/>
    </row>
    <row r="4" spans="1:15" ht="30" customHeight="1">
      <c r="A4" s="13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>
        <f aca="true" t="shared" si="0" ref="G4:G10">F4/150*50</f>
        <v>48.66666666666667</v>
      </c>
      <c r="H4" s="8" t="s">
        <v>24</v>
      </c>
      <c r="I4" s="9">
        <f aca="true" t="shared" si="1" ref="I4:I10">H4/545.1*40</f>
        <v>40</v>
      </c>
      <c r="J4" s="8" t="s">
        <v>25</v>
      </c>
      <c r="K4" s="8" t="s">
        <v>26</v>
      </c>
      <c r="L4" s="9">
        <f aca="true" t="shared" si="2" ref="L4:L11">J4+K4</f>
        <v>106</v>
      </c>
      <c r="M4" s="9">
        <f aca="true" t="shared" si="3" ref="M4:M11">L4/118.5*10</f>
        <v>8.945147679324894</v>
      </c>
      <c r="N4" s="9">
        <f aca="true" t="shared" si="4" ref="N4:N11">G4+I4+M4</f>
        <v>97.61181434599156</v>
      </c>
      <c r="O4" s="10">
        <v>1</v>
      </c>
    </row>
    <row r="5" spans="1:15" ht="30" customHeight="1">
      <c r="A5" s="13"/>
      <c r="B5" s="7" t="s">
        <v>27</v>
      </c>
      <c r="C5" s="7" t="s">
        <v>28</v>
      </c>
      <c r="D5" s="7" t="s">
        <v>21</v>
      </c>
      <c r="E5" s="7" t="s">
        <v>22</v>
      </c>
      <c r="F5" s="8" t="s">
        <v>29</v>
      </c>
      <c r="G5" s="9">
        <f t="shared" si="0"/>
        <v>50</v>
      </c>
      <c r="H5" s="8" t="s">
        <v>30</v>
      </c>
      <c r="I5" s="9">
        <f t="shared" si="1"/>
        <v>24.729407448174644</v>
      </c>
      <c r="J5" s="8" t="s">
        <v>31</v>
      </c>
      <c r="K5" s="8" t="s">
        <v>32</v>
      </c>
      <c r="L5" s="9">
        <f t="shared" si="2"/>
        <v>113</v>
      </c>
      <c r="M5" s="9">
        <f t="shared" si="3"/>
        <v>9.535864978902953</v>
      </c>
      <c r="N5" s="9">
        <f t="shared" si="4"/>
        <v>84.26527242707759</v>
      </c>
      <c r="O5" s="10">
        <v>2</v>
      </c>
    </row>
    <row r="6" spans="1:15" ht="30" customHeight="1">
      <c r="A6" s="13"/>
      <c r="B6" s="7" t="s">
        <v>33</v>
      </c>
      <c r="C6" s="7" t="s">
        <v>34</v>
      </c>
      <c r="D6" s="7" t="s">
        <v>21</v>
      </c>
      <c r="E6" s="7" t="s">
        <v>22</v>
      </c>
      <c r="F6" s="8" t="s">
        <v>35</v>
      </c>
      <c r="G6" s="9">
        <f>F6/150*50</f>
        <v>47.66666666666667</v>
      </c>
      <c r="H6" s="8" t="s">
        <v>36</v>
      </c>
      <c r="I6" s="9">
        <f>H6/545.1*40</f>
        <v>19.886259401944596</v>
      </c>
      <c r="J6" s="8" t="s">
        <v>37</v>
      </c>
      <c r="K6" s="8" t="s">
        <v>38</v>
      </c>
      <c r="L6" s="9">
        <f t="shared" si="2"/>
        <v>102</v>
      </c>
      <c r="M6" s="9">
        <f t="shared" si="3"/>
        <v>8.60759493670886</v>
      </c>
      <c r="N6" s="9">
        <f t="shared" si="4"/>
        <v>76.16052100532013</v>
      </c>
      <c r="O6" s="10">
        <v>3</v>
      </c>
    </row>
    <row r="7" spans="1:15" s="4" customFormat="1" ht="30" customHeight="1">
      <c r="A7" s="13"/>
      <c r="B7" s="7" t="s">
        <v>19</v>
      </c>
      <c r="C7" s="7" t="s">
        <v>17</v>
      </c>
      <c r="D7" s="7" t="s">
        <v>21</v>
      </c>
      <c r="E7" s="7" t="s">
        <v>22</v>
      </c>
      <c r="F7" s="8" t="s">
        <v>23</v>
      </c>
      <c r="G7" s="9">
        <f>F7/150*50</f>
        <v>48.66666666666667</v>
      </c>
      <c r="H7" s="8" t="s">
        <v>39</v>
      </c>
      <c r="I7" s="9">
        <f>H7/545.1*40</f>
        <v>17.611447440836542</v>
      </c>
      <c r="J7" s="8" t="s">
        <v>25</v>
      </c>
      <c r="K7" s="8" t="s">
        <v>40</v>
      </c>
      <c r="L7" s="9">
        <f t="shared" si="2"/>
        <v>113</v>
      </c>
      <c r="M7" s="9">
        <f t="shared" si="3"/>
        <v>9.535864978902953</v>
      </c>
      <c r="N7" s="9">
        <f t="shared" si="4"/>
        <v>75.81397908640616</v>
      </c>
      <c r="O7" s="10">
        <v>4</v>
      </c>
    </row>
    <row r="8" spans="1:15" s="4" customFormat="1" ht="30" customHeight="1">
      <c r="A8" s="13"/>
      <c r="B8" s="7" t="s">
        <v>41</v>
      </c>
      <c r="C8" s="7" t="s">
        <v>42</v>
      </c>
      <c r="D8" s="7" t="s">
        <v>21</v>
      </c>
      <c r="E8" s="7" t="s">
        <v>22</v>
      </c>
      <c r="F8" s="8" t="s">
        <v>29</v>
      </c>
      <c r="G8" s="9">
        <f t="shared" si="0"/>
        <v>50</v>
      </c>
      <c r="H8" s="8" t="s">
        <v>43</v>
      </c>
      <c r="I8" s="9">
        <f t="shared" si="1"/>
        <v>8.732342689414786</v>
      </c>
      <c r="J8" s="8" t="s">
        <v>31</v>
      </c>
      <c r="K8" s="8" t="s">
        <v>44</v>
      </c>
      <c r="L8" s="9">
        <f t="shared" si="2"/>
        <v>118.5</v>
      </c>
      <c r="M8" s="9">
        <f t="shared" si="3"/>
        <v>10</v>
      </c>
      <c r="N8" s="9">
        <f t="shared" si="4"/>
        <v>68.73234268941479</v>
      </c>
      <c r="O8" s="10">
        <v>5</v>
      </c>
    </row>
    <row r="9" spans="1:15" s="4" customFormat="1" ht="30" customHeight="1">
      <c r="A9" s="13"/>
      <c r="B9" s="7" t="s">
        <v>41</v>
      </c>
      <c r="C9" s="7" t="s">
        <v>45</v>
      </c>
      <c r="D9" s="7" t="s">
        <v>21</v>
      </c>
      <c r="E9" s="7" t="s">
        <v>22</v>
      </c>
      <c r="F9" s="8" t="s">
        <v>29</v>
      </c>
      <c r="G9" s="9">
        <f t="shared" si="0"/>
        <v>50</v>
      </c>
      <c r="H9" s="8" t="s">
        <v>46</v>
      </c>
      <c r="I9" s="9">
        <f t="shared" si="1"/>
        <v>7.888460832874702</v>
      </c>
      <c r="J9" s="8" t="s">
        <v>31</v>
      </c>
      <c r="K9" s="8" t="s">
        <v>26</v>
      </c>
      <c r="L9" s="9">
        <f t="shared" si="2"/>
        <v>108</v>
      </c>
      <c r="M9" s="9">
        <f t="shared" si="3"/>
        <v>9.11392405063291</v>
      </c>
      <c r="N9" s="9">
        <f t="shared" si="4"/>
        <v>67.0023848835076</v>
      </c>
      <c r="O9" s="10">
        <v>6</v>
      </c>
    </row>
    <row r="10" spans="1:15" s="4" customFormat="1" ht="30" customHeight="1">
      <c r="A10" s="13"/>
      <c r="B10" s="7" t="s">
        <v>41</v>
      </c>
      <c r="C10" s="7" t="s">
        <v>47</v>
      </c>
      <c r="D10" s="7" t="s">
        <v>21</v>
      </c>
      <c r="E10" s="7" t="s">
        <v>22</v>
      </c>
      <c r="F10" s="8" t="s">
        <v>29</v>
      </c>
      <c r="G10" s="9">
        <f t="shared" si="0"/>
        <v>50</v>
      </c>
      <c r="H10" s="8" t="s">
        <v>48</v>
      </c>
      <c r="I10" s="9">
        <f t="shared" si="1"/>
        <v>4.402861860209136</v>
      </c>
      <c r="J10" s="8" t="s">
        <v>31</v>
      </c>
      <c r="K10" s="8" t="s">
        <v>49</v>
      </c>
      <c r="L10" s="9">
        <f t="shared" si="2"/>
        <v>107.5</v>
      </c>
      <c r="M10" s="9">
        <f t="shared" si="3"/>
        <v>9.071729957805907</v>
      </c>
      <c r="N10" s="9">
        <f t="shared" si="4"/>
        <v>63.47459181801504</v>
      </c>
      <c r="O10" s="10">
        <v>7</v>
      </c>
    </row>
    <row r="11" spans="1:15" s="4" customFormat="1" ht="30" customHeight="1">
      <c r="A11" s="13"/>
      <c r="B11" s="7" t="s">
        <v>19</v>
      </c>
      <c r="C11" s="7" t="s">
        <v>50</v>
      </c>
      <c r="D11" s="7" t="s">
        <v>51</v>
      </c>
      <c r="E11" s="7" t="s">
        <v>52</v>
      </c>
      <c r="F11" s="8" t="s">
        <v>53</v>
      </c>
      <c r="G11" s="9">
        <f>F11/150*50</f>
        <v>49</v>
      </c>
      <c r="H11" s="8" t="s">
        <v>54</v>
      </c>
      <c r="I11" s="9">
        <f>H11/545.1*40</f>
        <v>40.968629609246</v>
      </c>
      <c r="J11" s="8" t="s">
        <v>25</v>
      </c>
      <c r="K11" s="8" t="s">
        <v>55</v>
      </c>
      <c r="L11" s="9">
        <f t="shared" si="2"/>
        <v>110.5</v>
      </c>
      <c r="M11" s="9">
        <f t="shared" si="3"/>
        <v>9.324894514767934</v>
      </c>
      <c r="N11" s="9">
        <f t="shared" si="4"/>
        <v>99.29352412401393</v>
      </c>
      <c r="O11" s="10" t="s">
        <v>56</v>
      </c>
    </row>
  </sheetData>
  <sheetProtection/>
  <mergeCells count="12">
    <mergeCell ref="N2:N3"/>
    <mergeCell ref="E2:E3"/>
    <mergeCell ref="A2:A3"/>
    <mergeCell ref="J2:M2"/>
    <mergeCell ref="D2:D3"/>
    <mergeCell ref="F2:G2"/>
    <mergeCell ref="A4:A11"/>
    <mergeCell ref="A1:O1"/>
    <mergeCell ref="O2:O3"/>
    <mergeCell ref="H2:I2"/>
    <mergeCell ref="B2:B3"/>
    <mergeCell ref="C2:C3"/>
  </mergeCells>
  <printOptions/>
  <pageMargins left="0.5511811023622047" right="0.3937007874015748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2011-10-25T10:55:35Z</cp:lastPrinted>
  <dcterms:created xsi:type="dcterms:W3CDTF">1996-12-17T01:32:42Z</dcterms:created>
  <dcterms:modified xsi:type="dcterms:W3CDTF">2013-09-16T10:04:52Z</dcterms:modified>
  <cp:category/>
  <cp:version/>
  <cp:contentType/>
  <cp:contentStatus/>
</cp:coreProperties>
</file>